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<sst xmlns="http://schemas.openxmlformats.org/spreadsheetml/2006/main" count="52" uniqueCount="42">
  <si>
    <t>VIVIENDA</t>
  </si>
  <si>
    <t>$ 0,00</t>
  </si>
  <si>
    <t>m2</t>
  </si>
  <si>
    <t>categoria</t>
  </si>
  <si>
    <t>importe</t>
  </si>
  <si>
    <t>1ra - 2da - 3ra- 4ta</t>
  </si>
  <si>
    <t>GALPON</t>
  </si>
  <si>
    <t>VALOR m2</t>
  </si>
  <si>
    <t>CALCULO DE LA MULTA</t>
  </si>
  <si>
    <t>CATEG</t>
  </si>
  <si>
    <t>Presentación espontánea</t>
  </si>
  <si>
    <t>Detectado por el municipio</t>
  </si>
  <si>
    <t>sin terminar</t>
  </si>
  <si>
    <t>terminado</t>
  </si>
  <si>
    <t xml:space="preserve">4ta a 5ta </t>
  </si>
  <si>
    <t>3ra</t>
  </si>
  <si>
    <t>5ta</t>
  </si>
  <si>
    <t>4ta</t>
  </si>
  <si>
    <t>SELLADOS</t>
  </si>
  <si>
    <t>OBRA CIVIL</t>
  </si>
  <si>
    <t>OBRA SANITARIA</t>
  </si>
  <si>
    <t>m2x0,13x4x0,003</t>
  </si>
  <si>
    <t>m2x0,13x15x0,0012</t>
  </si>
  <si>
    <t>m2x0,13x20x0,001</t>
  </si>
  <si>
    <t>m2x0,19x4x0,0035</t>
  </si>
  <si>
    <t>m2x0,19x10x0,0020</t>
  </si>
  <si>
    <t>m2x0,19x15x0,0015</t>
  </si>
  <si>
    <t>m2x0,19x20x0,0012</t>
  </si>
  <si>
    <t>m2x0,71x4x0,0022</t>
  </si>
  <si>
    <t>m2x0,71x10x0,0014</t>
  </si>
  <si>
    <t>m2x0,71x15x0,0012</t>
  </si>
  <si>
    <t>m2x0,71x20x0,0012</t>
  </si>
  <si>
    <t>m2x1x4x0,0025</t>
  </si>
  <si>
    <t>m2x1x10x0,0018</t>
  </si>
  <si>
    <t>m2x1x15x0,0015</t>
  </si>
  <si>
    <t>m2x1x20x0,0015</t>
  </si>
  <si>
    <t>m2x0,13x10x0,0015</t>
  </si>
  <si>
    <t>(DISTRITO)</t>
  </si>
  <si>
    <t>% s/ inf. catastro</t>
  </si>
  <si>
    <t>1º(220,00) 2º(175,00)3º(150,00)4º(115,00)</t>
  </si>
  <si>
    <t>3º(85,00)4º(55,00)</t>
  </si>
  <si>
    <t>CALCULO DE AFORO ENERO-FEBRERO-MARZO 2022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</si>
</sst>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165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zoomScale="115" zoomScaleNormal="115" zoomScalePageLayoutView="0" workbookViewId="0" topLeftCell="A22">
      <selection activeCell="I34" sqref="H34:I34"/>
    </sheetView>
  </sheetViews>
  <sheetFormatPr defaultColWidth="11.421875" defaultRowHeight="12.75"/>
  <cols>
    <col min="3" max="3" width="19.421875" style="0" customWidth="1"/>
    <col min="4" max="4" width="18.421875" style="0" customWidth="1"/>
    <col min="5" max="5" width="18.8515625" style="0" customWidth="1"/>
    <col min="6" max="6" width="18.28125" style="0" customWidth="1"/>
  </cols>
  <sheetData>
    <row r="2" spans="1:4" ht="12.75">
      <c r="A2" s="27" t="s">
        <v>41</v>
      </c>
      <c r="B2" s="27"/>
      <c r="C2" s="28"/>
      <c r="D2" s="28"/>
    </row>
    <row r="4" ht="13.5" thickBot="1"/>
    <row r="5" spans="2:6" ht="13.5" thickBot="1">
      <c r="B5" s="16" t="s">
        <v>2</v>
      </c>
      <c r="C5" s="14" t="s">
        <v>3</v>
      </c>
      <c r="D5" s="15"/>
      <c r="E5" s="14" t="s">
        <v>4</v>
      </c>
      <c r="F5" s="15"/>
    </row>
    <row r="6" spans="2:8" ht="13.5" thickBot="1">
      <c r="B6" s="17"/>
      <c r="C6" s="14" t="s">
        <v>5</v>
      </c>
      <c r="D6" s="15"/>
      <c r="E6" s="18" t="s">
        <v>39</v>
      </c>
      <c r="F6" s="19"/>
      <c r="G6" s="14" t="s">
        <v>37</v>
      </c>
      <c r="H6" s="15"/>
    </row>
    <row r="7" spans="1:8" ht="13.5" thickBot="1">
      <c r="A7" s="8" t="s">
        <v>0</v>
      </c>
      <c r="B7" s="7">
        <v>0</v>
      </c>
      <c r="C7" s="14">
        <v>1</v>
      </c>
      <c r="D7" s="15"/>
      <c r="E7" s="14" t="s">
        <v>1</v>
      </c>
      <c r="F7" s="15"/>
      <c r="G7" s="14" t="s">
        <v>38</v>
      </c>
      <c r="H7" s="15"/>
    </row>
    <row r="9" ht="13.5" thickBot="1"/>
    <row r="10" spans="2:6" ht="13.5" thickBot="1">
      <c r="B10" s="16" t="s">
        <v>2</v>
      </c>
      <c r="C10" s="14" t="s">
        <v>3</v>
      </c>
      <c r="D10" s="15"/>
      <c r="E10" s="14" t="s">
        <v>4</v>
      </c>
      <c r="F10" s="15"/>
    </row>
    <row r="11" spans="2:9" ht="13.5" thickBot="1">
      <c r="B11" s="17"/>
      <c r="C11" s="14" t="s">
        <v>5</v>
      </c>
      <c r="D11" s="15"/>
      <c r="E11" s="26" t="s">
        <v>40</v>
      </c>
      <c r="F11" s="19"/>
      <c r="G11" s="3"/>
      <c r="H11" s="23" t="s">
        <v>7</v>
      </c>
      <c r="I11" s="24"/>
    </row>
    <row r="12" spans="1:9" ht="13.5" thickBot="1">
      <c r="A12" s="9" t="s">
        <v>6</v>
      </c>
      <c r="B12" s="7">
        <v>0</v>
      </c>
      <c r="C12" s="14">
        <v>1</v>
      </c>
      <c r="D12" s="15"/>
      <c r="E12" s="14" t="s">
        <v>1</v>
      </c>
      <c r="F12" s="15"/>
      <c r="G12" s="3"/>
      <c r="H12" s="4">
        <v>88574.68</v>
      </c>
      <c r="I12" s="5"/>
    </row>
    <row r="15" spans="1:2" ht="12.75">
      <c r="A15" s="25" t="s">
        <v>8</v>
      </c>
      <c r="B15" s="25"/>
    </row>
    <row r="16" ht="13.5" thickBot="1"/>
    <row r="17" spans="2:6" ht="13.5" thickBot="1">
      <c r="B17" s="20" t="s">
        <v>9</v>
      </c>
      <c r="C17" s="14" t="s">
        <v>10</v>
      </c>
      <c r="D17" s="15"/>
      <c r="E17" s="14" t="s">
        <v>11</v>
      </c>
      <c r="F17" s="15"/>
    </row>
    <row r="18" spans="2:6" ht="13.5" thickBot="1">
      <c r="B18" s="21"/>
      <c r="C18" s="1" t="s">
        <v>12</v>
      </c>
      <c r="D18" s="1" t="s">
        <v>13</v>
      </c>
      <c r="E18" s="1" t="s">
        <v>12</v>
      </c>
      <c r="F18" s="1" t="s">
        <v>13</v>
      </c>
    </row>
    <row r="19" spans="1:6" ht="13.5" thickBot="1">
      <c r="A19" s="20" t="s">
        <v>6</v>
      </c>
      <c r="B19" s="2" t="s">
        <v>14</v>
      </c>
      <c r="C19" s="10" t="s">
        <v>21</v>
      </c>
      <c r="D19" s="10" t="s">
        <v>36</v>
      </c>
      <c r="E19" s="10" t="s">
        <v>22</v>
      </c>
      <c r="F19" s="10" t="s">
        <v>23</v>
      </c>
    </row>
    <row r="20" spans="1:6" ht="13.5" thickBot="1">
      <c r="A20" s="21"/>
      <c r="B20" s="7">
        <v>1</v>
      </c>
      <c r="C20" s="7">
        <f>+H12*0.13*4*0.003</f>
        <v>138.17650079999999</v>
      </c>
      <c r="D20" s="7">
        <f>+H12*0.13*10*0.0015</f>
        <v>172.720626</v>
      </c>
      <c r="E20" s="7">
        <f>+H12*0.13*15*0.0012</f>
        <v>207.26475119999998</v>
      </c>
      <c r="F20" s="7">
        <f>+H12*0.13*20*0.001</f>
        <v>230.294168</v>
      </c>
    </row>
    <row r="21" spans="1:6" ht="13.5" thickBot="1">
      <c r="A21" s="21"/>
      <c r="B21" s="2" t="s">
        <v>15</v>
      </c>
      <c r="C21" s="10" t="s">
        <v>24</v>
      </c>
      <c r="D21" s="10" t="s">
        <v>25</v>
      </c>
      <c r="E21" s="10" t="s">
        <v>26</v>
      </c>
      <c r="F21" s="10" t="s">
        <v>27</v>
      </c>
    </row>
    <row r="22" spans="1:6" ht="13.5" thickBot="1">
      <c r="A22" s="22"/>
      <c r="B22" s="7">
        <v>1</v>
      </c>
      <c r="C22" s="7">
        <f>+H12*0.19*4*0.0035</f>
        <v>235.60864879999997</v>
      </c>
      <c r="D22" s="7">
        <f>+H12*0.19*10*0.002</f>
        <v>336.5837839999999</v>
      </c>
      <c r="E22" s="7">
        <f>+H12*0.19*15*0.0015</f>
        <v>378.65675699999997</v>
      </c>
      <c r="F22" s="7">
        <f>+H12*0.19*20*0.0012</f>
        <v>403.9005407999999</v>
      </c>
    </row>
    <row r="23" ht="13.5" thickBot="1">
      <c r="A23" s="6"/>
    </row>
    <row r="24" spans="1:6" ht="13.5" thickBot="1">
      <c r="A24" s="20" t="s">
        <v>0</v>
      </c>
      <c r="B24" s="2" t="s">
        <v>16</v>
      </c>
      <c r="C24" s="10"/>
      <c r="D24" s="10"/>
      <c r="E24" s="10"/>
      <c r="F24" s="10"/>
    </row>
    <row r="25" spans="1:6" ht="13.5" thickBot="1">
      <c r="A25" s="21"/>
      <c r="B25" s="7">
        <v>1</v>
      </c>
      <c r="C25" s="1"/>
      <c r="D25" s="1"/>
      <c r="E25" s="1"/>
      <c r="F25" s="1"/>
    </row>
    <row r="26" spans="1:6" ht="13.5" thickBot="1">
      <c r="A26" s="21"/>
      <c r="B26" s="2" t="s">
        <v>17</v>
      </c>
      <c r="C26" s="10" t="s">
        <v>28</v>
      </c>
      <c r="D26" s="10" t="s">
        <v>29</v>
      </c>
      <c r="E26" s="10" t="s">
        <v>30</v>
      </c>
      <c r="F26" s="10" t="s">
        <v>31</v>
      </c>
    </row>
    <row r="27" spans="1:6" ht="13.5" thickBot="1">
      <c r="A27" s="21"/>
      <c r="B27" s="7">
        <v>1</v>
      </c>
      <c r="C27" s="7">
        <f>H12*0.71*4*0.0022</f>
        <v>553.41460064</v>
      </c>
      <c r="D27" s="7">
        <f>H12*0.71*10*0.0014</f>
        <v>880.4323191999998</v>
      </c>
      <c r="E27" s="7">
        <f>H12*0.71*15*0.0012</f>
        <v>1131.9844103999997</v>
      </c>
      <c r="F27" s="7">
        <f>H12*0.71*20*0.0012</f>
        <v>1509.3125471999997</v>
      </c>
    </row>
    <row r="28" spans="1:6" ht="13.5" thickBot="1">
      <c r="A28" s="21"/>
      <c r="B28" s="2" t="s">
        <v>15</v>
      </c>
      <c r="C28" s="10" t="s">
        <v>32</v>
      </c>
      <c r="D28" s="10" t="s">
        <v>33</v>
      </c>
      <c r="E28" s="10" t="s">
        <v>34</v>
      </c>
      <c r="F28" s="10" t="s">
        <v>35</v>
      </c>
    </row>
    <row r="29" spans="1:6" ht="13.5" thickBot="1">
      <c r="A29" s="22"/>
      <c r="B29" s="7">
        <v>1</v>
      </c>
      <c r="C29" s="7">
        <f>+H12*4*0.0025</f>
        <v>885.7467999999999</v>
      </c>
      <c r="D29" s="7">
        <f>+H12*10*0.0018</f>
        <v>1594.34424</v>
      </c>
      <c r="E29" s="7">
        <f>+H12*15*0.0015</f>
        <v>1992.9303</v>
      </c>
      <c r="F29" s="7">
        <f>+H12*20*0.0015</f>
        <v>2657.2403999999997</v>
      </c>
    </row>
    <row r="32" ht="12.75">
      <c r="A32" s="11" t="s">
        <v>18</v>
      </c>
    </row>
    <row r="33" ht="13.5" thickBot="1"/>
    <row r="34" spans="1:6" ht="13.5" thickBot="1">
      <c r="A34" s="13"/>
      <c r="B34" t="s">
        <v>19</v>
      </c>
      <c r="C34" s="12">
        <v>2135</v>
      </c>
      <c r="D34" s="13"/>
      <c r="E34" t="s">
        <v>20</v>
      </c>
      <c r="F34" s="12">
        <v>2135</v>
      </c>
    </row>
  </sheetData>
  <sheetProtection/>
  <mergeCells count="23">
    <mergeCell ref="H11:I11"/>
    <mergeCell ref="C12:D12"/>
    <mergeCell ref="E12:F12"/>
    <mergeCell ref="A15:B15"/>
    <mergeCell ref="A24:A29"/>
    <mergeCell ref="B10:B11"/>
    <mergeCell ref="C10:D10"/>
    <mergeCell ref="E10:F10"/>
    <mergeCell ref="C11:D11"/>
    <mergeCell ref="E11:F11"/>
    <mergeCell ref="E17:F17"/>
    <mergeCell ref="A19:A22"/>
    <mergeCell ref="B17:B18"/>
    <mergeCell ref="C17:D17"/>
    <mergeCell ref="C7:D7"/>
    <mergeCell ref="E7:F7"/>
    <mergeCell ref="G7:H7"/>
    <mergeCell ref="B5:B6"/>
    <mergeCell ref="C5:D5"/>
    <mergeCell ref="E5:F5"/>
    <mergeCell ref="G6:H6"/>
    <mergeCell ref="C6:D6"/>
    <mergeCell ref="E6:F6"/>
  </mergeCells>
  <printOptions horizontalCentered="1" verticalCentered="1"/>
  <pageMargins left="0.3937007874015748" right="0.3937007874015748" top="0.7874015748031497" bottom="0.7874015748031497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rgarofalo</cp:lastModifiedBy>
  <cp:lastPrinted>2022-01-07T15:48:12Z</cp:lastPrinted>
  <dcterms:created xsi:type="dcterms:W3CDTF">2017-10-04T11:53:38Z</dcterms:created>
  <dcterms:modified xsi:type="dcterms:W3CDTF">2022-01-07T15:48:36Z</dcterms:modified>
  <cp:category/>
  <cp:version/>
  <cp:contentType/>
  <cp:contentStatus/>
</cp:coreProperties>
</file>